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8800" windowHeight="15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8" i="1"/>
  <c r="E9" i="1"/>
  <c r="E10" i="1"/>
  <c r="D8" i="1"/>
  <c r="D6" i="1"/>
  <c r="D5" i="1"/>
  <c r="D4" i="1"/>
  <c r="E14" i="1"/>
  <c r="E16" i="1"/>
  <c r="E18" i="1"/>
  <c r="E12" i="1"/>
  <c r="E7" i="1"/>
</calcChain>
</file>

<file path=xl/sharedStrings.xml><?xml version="1.0" encoding="utf-8"?>
<sst xmlns="http://schemas.openxmlformats.org/spreadsheetml/2006/main" count="17" uniqueCount="17">
  <si>
    <t>Amount of sales for the station ($)</t>
  </si>
  <si>
    <t>Size of prover (gal)</t>
  </si>
  <si>
    <t>Total number of meters</t>
  </si>
  <si>
    <t>Enter data below</t>
  </si>
  <si>
    <t>Number of meters minus and out of tolerance</t>
  </si>
  <si>
    <t>Average of minus errors for meters out of tolerance for under delivery (gal)</t>
  </si>
  <si>
    <t>Number of meters plus and out of tolerance</t>
  </si>
  <si>
    <t>Average of plus errors for meters out of tolerance for over delivery (gal)</t>
  </si>
  <si>
    <t>Total % of meters out of tolerance</t>
  </si>
  <si>
    <t>$ amount of transactions for under delivery errors  for meters out of tolerance</t>
  </si>
  <si>
    <t>$ amount of transactions for over delivery errors for meters out of tolerance</t>
  </si>
  <si>
    <t>Total $ for transactions for meters out of tolerance</t>
  </si>
  <si>
    <t>$ amount of under delivery errors for meters out of tolerance</t>
  </si>
  <si>
    <t>$ amount of over delivery errors for meters out of tolerance</t>
  </si>
  <si>
    <t>Total $ amount of errors for deliveries out of tolerance</t>
  </si>
  <si>
    <r>
      <t>Or average of minus errors in cubic inches (in</t>
    </r>
    <r>
      <rPr>
        <vertAlign val="super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</si>
  <si>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r>
      <t>Or average of plus errors in cubic inches in</t>
    </r>
    <r>
      <rPr>
        <vertAlign val="superscript"/>
        <sz val="12"/>
        <color theme="1"/>
        <rFont val="Calibri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</si>
</sst>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&quot;$&quot;#,##0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left" wrapText="1"/>
    </xf>
    <xf numFmtId="0" fontId="0" fillId="3" borderId="1" xfId="0" applyFill="1" applyBorder="1" applyAlignment="1">
      <alignment wrapText="1"/>
    </xf>
    <xf numFmtId="164" fontId="0" fillId="4" borderId="1" xfId="0" applyNumberFormat="1" applyFill="1" applyBorder="1"/>
    <xf numFmtId="0" fontId="0" fillId="0" borderId="0" xfId="0" applyAlignment="1">
      <alignment wrapText="1"/>
    </xf>
    <xf numFmtId="164" fontId="0" fillId="3" borderId="1" xfId="0" applyNumberFormat="1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5" borderId="1" xfId="0" applyFill="1" applyBorder="1" applyAlignment="1">
      <alignment wrapText="1"/>
    </xf>
    <xf numFmtId="165" fontId="0" fillId="5" borderId="1" xfId="0" applyNumberFormat="1" applyFill="1" applyBorder="1"/>
    <xf numFmtId="165" fontId="0" fillId="0" borderId="0" xfId="0" applyNumberFormat="1"/>
    <xf numFmtId="0" fontId="0" fillId="4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3" fontId="0" fillId="2" borderId="2" xfId="0" applyNumberFormat="1" applyFill="1" applyBorder="1"/>
    <xf numFmtId="0" fontId="0" fillId="2" borderId="5" xfId="0" applyFill="1" applyBorder="1" applyAlignment="1">
      <alignment wrapText="1"/>
    </xf>
    <xf numFmtId="0" fontId="0" fillId="2" borderId="6" xfId="0" applyFill="1" applyBorder="1"/>
    <xf numFmtId="0" fontId="0" fillId="6" borderId="3" xfId="0" applyFill="1" applyBorder="1" applyAlignment="1">
      <alignment wrapText="1"/>
    </xf>
    <xf numFmtId="164" fontId="0" fillId="6" borderId="4" xfId="0" applyNumberFormat="1" applyFill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50" zoomScaleNormal="150" zoomScalePageLayoutView="150" workbookViewId="0">
      <selection activeCell="I10" sqref="I10"/>
    </sheetView>
  </sheetViews>
  <sheetFormatPr baseColWidth="10" defaultRowHeight="15" x14ac:dyDescent="0"/>
  <cols>
    <col min="1" max="1" width="22.1640625" customWidth="1"/>
    <col min="2" max="2" width="14.6640625" customWidth="1"/>
    <col min="3" max="3" width="4.83203125" customWidth="1"/>
    <col min="4" max="4" width="24.5" customWidth="1"/>
    <col min="5" max="5" width="14.1640625" customWidth="1"/>
  </cols>
  <sheetData>
    <row r="1" spans="1:7">
      <c r="A1" t="s">
        <v>3</v>
      </c>
      <c r="C1" s="1"/>
      <c r="D1" s="1"/>
      <c r="E1" s="1"/>
    </row>
    <row r="2" spans="1:7" ht="30">
      <c r="A2" s="2" t="s">
        <v>0</v>
      </c>
      <c r="B2" s="3"/>
      <c r="C2" s="1"/>
      <c r="D2" s="1"/>
      <c r="E2" s="1"/>
    </row>
    <row r="3" spans="1:7">
      <c r="A3" s="4" t="s">
        <v>1</v>
      </c>
      <c r="B3" s="4"/>
      <c r="C3" s="1"/>
      <c r="D3" s="5"/>
      <c r="E3" s="1"/>
    </row>
    <row r="4" spans="1:7" ht="33" customHeight="1">
      <c r="A4" s="2" t="s">
        <v>2</v>
      </c>
      <c r="B4" s="3"/>
      <c r="C4" s="1"/>
      <c r="D4" s="17" t="str">
        <f>CONCATENATE("Percent of meters minus and out of tolerance on ")&amp;B3&amp;"-gal test"</f>
        <v>Percent of meters minus and out of tolerance on -gal test</v>
      </c>
      <c r="E4" s="7" t="e">
        <f>(B5/B4)*100</f>
        <v>#DIV/0!</v>
      </c>
    </row>
    <row r="5" spans="1:7" ht="31" thickBot="1">
      <c r="A5" s="2" t="s">
        <v>4</v>
      </c>
      <c r="B5" s="3"/>
      <c r="D5" s="6" t="str">
        <f>CONCATENATE("Percent of under delivery on ")&amp;B3&amp;"-gal test"</f>
        <v>Percent of under delivery on -gal test</v>
      </c>
      <c r="E5" s="9" t="e">
        <f>IF(B6&lt;&gt;"",(B6/B3),(B7/((231)*B3)))*100</f>
        <v>#DIV/0!</v>
      </c>
    </row>
    <row r="6" spans="1:7" ht="61" thickTop="1">
      <c r="A6" s="22" t="s">
        <v>5</v>
      </c>
      <c r="B6" s="23"/>
      <c r="D6" s="17" t="str">
        <f>CONCATENATE("Percent of meters plus and out of tolerance on ")&amp;B3&amp;"-gal test"</f>
        <v>Percent of meters plus and out of tolerance on -gal test</v>
      </c>
      <c r="E6" s="7" t="e">
        <f>(B8/B4)*100</f>
        <v>#DIV/0!</v>
      </c>
    </row>
    <row r="7" spans="1:7" ht="47" thickBot="1">
      <c r="A7" s="20" t="s">
        <v>15</v>
      </c>
      <c r="B7" s="21"/>
      <c r="D7" s="10" t="s">
        <v>8</v>
      </c>
      <c r="E7" s="11" t="e">
        <f>E4+E6</f>
        <v>#DIV/0!</v>
      </c>
    </row>
    <row r="8" spans="1:7" ht="32" thickTop="1" thickBot="1">
      <c r="A8" s="18" t="s">
        <v>6</v>
      </c>
      <c r="B8" s="19"/>
      <c r="D8" s="6" t="str">
        <f>CONCATENATE("Percent of over delivery on ")&amp;B3&amp;"-gal test"</f>
        <v>Percent of over delivery on -gal test</v>
      </c>
      <c r="E8" s="9" t="e">
        <f>IF(B9&lt;&gt;"",(B9/B3),(B10/((231)*B3)))*100</f>
        <v>#DIV/0!</v>
      </c>
    </row>
    <row r="9" spans="1:7" ht="46" thickTop="1">
      <c r="A9" s="22" t="s">
        <v>7</v>
      </c>
      <c r="B9" s="23"/>
      <c r="D9" s="12" t="s">
        <v>9</v>
      </c>
      <c r="E9" s="13" t="e">
        <f>ABS(B2*(E4/100))</f>
        <v>#DIV/0!</v>
      </c>
    </row>
    <row r="10" spans="1:7" ht="46" thickBot="1">
      <c r="A10" s="20" t="s">
        <v>16</v>
      </c>
      <c r="B10" s="21"/>
      <c r="D10" s="12" t="s">
        <v>10</v>
      </c>
      <c r="E10" s="13" t="e">
        <f>B2*(E6/100)</f>
        <v>#DIV/0!</v>
      </c>
    </row>
    <row r="11" spans="1:7" ht="15" customHeight="1" thickTop="1"/>
    <row r="12" spans="1:7" ht="30">
      <c r="A12" s="8"/>
      <c r="D12" s="12" t="s">
        <v>11</v>
      </c>
      <c r="E12" s="13" t="e">
        <f>E9+E10</f>
        <v>#DIV/0!</v>
      </c>
    </row>
    <row r="14" spans="1:7" ht="45">
      <c r="D14" s="14" t="s">
        <v>12</v>
      </c>
      <c r="E14" s="15" t="e">
        <f>ABS((B2*(E4/100)*(E5/100)))</f>
        <v>#DIV/0!</v>
      </c>
      <c r="G14" s="16"/>
    </row>
    <row r="15" spans="1:7">
      <c r="D15" s="8"/>
      <c r="E15" s="16"/>
      <c r="G15" s="16"/>
    </row>
    <row r="16" spans="1:7" ht="45">
      <c r="D16" s="14" t="s">
        <v>13</v>
      </c>
      <c r="E16" s="15" t="e">
        <f>(B2*(E6/100)*(E8/100))</f>
        <v>#DIV/0!</v>
      </c>
      <c r="G16" s="16"/>
    </row>
    <row r="17" spans="4:7">
      <c r="D17" s="8"/>
      <c r="E17" s="16"/>
      <c r="G17" s="16"/>
    </row>
    <row r="18" spans="4:7" ht="30">
      <c r="D18" s="14" t="s">
        <v>14</v>
      </c>
      <c r="E18" s="15" t="e">
        <f>E14+E16</f>
        <v>#DIV/0!</v>
      </c>
      <c r="G18" s="16"/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Weights and Measures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Oppermann</dc:creator>
  <cp:lastModifiedBy>Henry Oppermann</cp:lastModifiedBy>
  <dcterms:created xsi:type="dcterms:W3CDTF">2015-08-29T14:32:38Z</dcterms:created>
  <dcterms:modified xsi:type="dcterms:W3CDTF">2015-08-30T15:15:48Z</dcterms:modified>
</cp:coreProperties>
</file>